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1">'VALORI CONTRACT'!$A$1:$B$35</definedName>
    <definedName name="Excel_BuiltIn_Print_Area_1_1_1">'VALORI CONTRACT'!$A$1:$B$35</definedName>
    <definedName name="_xlnm.Print_Area" localSheetId="0">'VALORI CONTRACT'!$A$1:$N$41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<sst xmlns="http://schemas.openxmlformats.org/spreadsheetml/2006/main" count="93" uniqueCount="75">
  <si>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</si>
  <si>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</si>
  <si>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</si>
  <si>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</si>
  <si>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</si>
  <si>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</si>
  <si>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</si>
  <si>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</si>
  <si>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</si>
  <si>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</si>
  <si>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</si>
  <si>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</si>
  <si>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</si>
  <si>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</si>
  <si>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</si>
  <si>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</si>
  <si>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</si>
  <si>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</si>
  <si>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</si>
  <si>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</si>
  <si>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</si>
  <si>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</si>
  <si>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</si>
  <si>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</si>
  <si>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</si>
  <si>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</si>
  <si>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</si>
  <si>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</si>
  <si>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</si>
  <si>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</si>
  <si>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</si>
  <si>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</si>
  <si>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</si>
  <si>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</si>
  <si>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</si>
  <si>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</si>
  <si>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</si>
  <si>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</si>
  <si>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</si>
  <si>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</si>
  <si>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</si>
  <si>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</si>
  <si>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</si>
  <si>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</si>
  <si>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</si>
  <si>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</si>
  <si>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</si>
  <si>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</si>
  <si>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</si>
  <si>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</si>
  <si>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</si>
  <si>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</si>
  <si>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III/02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</si>
  <si>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</si>
  <si>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</si>
  <si>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</si>
  <si>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</si>
  <si>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</si>
  <si>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</si>
  <si>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</si>
  <si>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</si>
  <si>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</si>
  <si>
    <t>TOTAL TRIM.I 2024</t>
  </si>
  <si>
    <t>TOTAL 2024</t>
  </si>
  <si>
    <t>SITUATIA VALORILOR DE CONTRACT 2024</t>
  </si>
  <si>
    <t>FEBRUARIE 2024</t>
  </si>
  <si>
    <t>MONITORIZARE DECEMBRIE 2023 PART. II</t>
  </si>
  <si>
    <t>TOTAL 2024 MONITORIZARE</t>
  </si>
  <si>
    <t>IANUARIE 2024 (VALIDAT)</t>
  </si>
  <si>
    <t xml:space="preserve">FEBRUARIE 2024 </t>
  </si>
  <si>
    <t>MONITORIZARE IANUARIE 2024</t>
  </si>
  <si>
    <t>PREVENTIE IANUARIE 2024</t>
  </si>
  <si>
    <t>TRIM.I 2024 CU MONITORIZARE,  PREVENTIE</t>
  </si>
  <si>
    <t>TOTAL 2024 PREVENTIE</t>
  </si>
  <si>
    <t>TOTAL 2024 CU MONITORIZARE, PREVENTIE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</si>
</sst>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vertical="center"/>
    </xf>
    <xf numFmtId="4" fontId="5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2" fontId="5" fillId="0" borderId="18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44" sqref="F44"/>
    </sheetView>
  </sheetViews>
  <sheetFormatPr defaultColWidth="9.140625" defaultRowHeight="12.75"/>
  <cols>
    <col min="1" max="1" width="6.28125" style="15" customWidth="1"/>
    <col min="2" max="2" width="47.421875" style="15" customWidth="1"/>
    <col min="3" max="3" width="10.00390625" style="15" customWidth="1"/>
    <col min="4" max="4" width="19.140625" style="15" customWidth="1"/>
    <col min="5" max="5" width="19.28125" style="15" customWidth="1"/>
    <col min="6" max="8" width="20.28125" style="15" customWidth="1"/>
    <col min="9" max="9" width="19.421875" style="15" customWidth="1"/>
    <col min="10" max="10" width="20.7109375" style="15" customWidth="1"/>
    <col min="11" max="13" width="21.00390625" style="15" customWidth="1"/>
    <col min="14" max="14" width="19.8515625" style="26" customWidth="1"/>
    <col min="15" max="15" width="10.8515625" style="15" customWidth="1"/>
    <col min="16" max="16" width="12.7109375" style="15" customWidth="1"/>
    <col min="17" max="17" width="11.28125" style="15" customWidth="1"/>
    <col min="18" max="18" width="10.57421875" style="15" customWidth="1"/>
    <col min="19" max="16384" width="9.140625" style="15" customWidth="1"/>
  </cols>
  <sheetData>
    <row r="1" ht="18" customHeight="1"/>
    <row r="2" spans="1:14" s="19" customFormat="1" ht="25.5" customHeight="1">
      <c r="A2" s="28"/>
      <c r="B2" s="19" t="s">
        <v>64</v>
      </c>
      <c r="N2" s="31"/>
    </row>
    <row r="3" spans="1:14" s="19" customFormat="1" ht="22.5" customHeight="1">
      <c r="A3" s="28"/>
      <c r="B3" s="20" t="s">
        <v>19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31"/>
    </row>
    <row r="4" spans="1:13" ht="23.2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4" s="25" customFormat="1" ht="93" customHeight="1">
      <c r="A5" s="6" t="s">
        <v>0</v>
      </c>
      <c r="B5" s="2" t="s">
        <v>1</v>
      </c>
      <c r="C5" s="17" t="s">
        <v>20</v>
      </c>
      <c r="D5" s="24" t="s">
        <v>68</v>
      </c>
      <c r="E5" s="24" t="s">
        <v>65</v>
      </c>
      <c r="F5" s="42" t="s">
        <v>66</v>
      </c>
      <c r="G5" s="42" t="s">
        <v>70</v>
      </c>
      <c r="H5" s="42" t="s">
        <v>71</v>
      </c>
      <c r="I5" s="24" t="s">
        <v>62</v>
      </c>
      <c r="J5" s="24" t="s">
        <v>72</v>
      </c>
      <c r="K5" s="24" t="s">
        <v>63</v>
      </c>
      <c r="L5" s="24" t="s">
        <v>67</v>
      </c>
      <c r="M5" s="24" t="s">
        <v>73</v>
      </c>
      <c r="N5" s="24" t="s">
        <v>74</v>
      </c>
    </row>
    <row r="6" spans="1:16" ht="55.5" customHeight="1">
      <c r="A6" s="14">
        <v>1</v>
      </c>
      <c r="B6" s="18" t="s">
        <v>59</v>
      </c>
      <c r="C6" s="10" t="s">
        <v>52</v>
      </c>
      <c r="D6" s="21">
        <v>232205.12</v>
      </c>
      <c r="E6" s="21">
        <v>269938.14</v>
      </c>
      <c r="F6" s="21">
        <v>345944.99</v>
      </c>
      <c r="G6" s="21">
        <v>379355.78</v>
      </c>
      <c r="H6" s="21">
        <v>0</v>
      </c>
      <c r="I6" s="21">
        <f aca="true" t="shared" si="0" ref="I6:I34">E6+D6</f>
        <v>502143.26</v>
      </c>
      <c r="J6" s="21">
        <f>F6+I6+G6+H6</f>
        <v>1227444.03</v>
      </c>
      <c r="K6" s="21">
        <f aca="true" t="shared" si="1" ref="K6:K34">I6</f>
        <v>502143.26</v>
      </c>
      <c r="L6" s="21">
        <f>F6+G6</f>
        <v>725300.77</v>
      </c>
      <c r="M6" s="21">
        <f>H6</f>
        <v>0</v>
      </c>
      <c r="N6" s="21">
        <f>K6+L6+M6</f>
        <v>1227444.03</v>
      </c>
      <c r="O6" s="26"/>
      <c r="P6" s="26"/>
    </row>
    <row r="7" spans="1:16" ht="51" customHeight="1">
      <c r="A7" s="14">
        <v>1</v>
      </c>
      <c r="B7" s="18" t="s">
        <v>60</v>
      </c>
      <c r="C7" s="10" t="s">
        <v>52</v>
      </c>
      <c r="D7" s="21">
        <v>32795</v>
      </c>
      <c r="E7" s="21">
        <v>38119.91</v>
      </c>
      <c r="F7" s="21">
        <v>16151.09</v>
      </c>
      <c r="G7" s="21">
        <v>10671</v>
      </c>
      <c r="H7" s="21">
        <v>0</v>
      </c>
      <c r="I7" s="21">
        <f t="shared" si="0"/>
        <v>70914.91</v>
      </c>
      <c r="J7" s="21">
        <f aca="true" t="shared" si="2" ref="J7:J34">F7+I7+G7+H7</f>
        <v>97737</v>
      </c>
      <c r="K7" s="21">
        <f t="shared" si="1"/>
        <v>70914.91</v>
      </c>
      <c r="L7" s="21">
        <f aca="true" t="shared" si="3" ref="L7:L34">F7+G7</f>
        <v>26822.09</v>
      </c>
      <c r="M7" s="21">
        <f aca="true" t="shared" si="4" ref="M7:M34">H7</f>
        <v>0</v>
      </c>
      <c r="N7" s="21">
        <f aca="true" t="shared" si="5" ref="N7:N34">K7+L7+M7</f>
        <v>97737</v>
      </c>
      <c r="O7" s="26"/>
      <c r="P7" s="26"/>
    </row>
    <row r="8" spans="1:16" ht="48" customHeight="1">
      <c r="A8" s="14">
        <v>1</v>
      </c>
      <c r="B8" s="18" t="s">
        <v>61</v>
      </c>
      <c r="C8" s="10" t="s">
        <v>52</v>
      </c>
      <c r="D8" s="21">
        <v>27366</v>
      </c>
      <c r="E8" s="21">
        <v>31812.96</v>
      </c>
      <c r="F8" s="21">
        <v>21681.04</v>
      </c>
      <c r="G8" s="21">
        <v>16581</v>
      </c>
      <c r="H8" s="21">
        <v>0</v>
      </c>
      <c r="I8" s="21">
        <f t="shared" si="0"/>
        <v>59178.96</v>
      </c>
      <c r="J8" s="21">
        <f t="shared" si="2"/>
        <v>97441</v>
      </c>
      <c r="K8" s="21">
        <f t="shared" si="1"/>
        <v>59178.96</v>
      </c>
      <c r="L8" s="21">
        <f t="shared" si="3"/>
        <v>38262.04</v>
      </c>
      <c r="M8" s="21">
        <f t="shared" si="4"/>
        <v>0</v>
      </c>
      <c r="N8" s="21">
        <f t="shared" si="5"/>
        <v>97441</v>
      </c>
      <c r="O8" s="26"/>
      <c r="P8" s="26"/>
    </row>
    <row r="9" spans="1:15" ht="42" customHeight="1">
      <c r="A9" s="14">
        <v>2</v>
      </c>
      <c r="B9" s="13" t="s">
        <v>7</v>
      </c>
      <c r="C9" s="10" t="s">
        <v>30</v>
      </c>
      <c r="D9" s="21">
        <v>51260</v>
      </c>
      <c r="E9" s="21">
        <v>62090</v>
      </c>
      <c r="F9" s="21">
        <v>0</v>
      </c>
      <c r="G9" s="21">
        <v>0</v>
      </c>
      <c r="H9" s="21">
        <v>0</v>
      </c>
      <c r="I9" s="21">
        <f t="shared" si="0"/>
        <v>113350</v>
      </c>
      <c r="J9" s="21">
        <f t="shared" si="2"/>
        <v>113350</v>
      </c>
      <c r="K9" s="21">
        <f t="shared" si="1"/>
        <v>113350</v>
      </c>
      <c r="L9" s="21">
        <f t="shared" si="3"/>
        <v>0</v>
      </c>
      <c r="M9" s="21">
        <f t="shared" si="4"/>
        <v>0</v>
      </c>
      <c r="N9" s="21">
        <f t="shared" si="5"/>
        <v>113350</v>
      </c>
      <c r="O9" s="26"/>
    </row>
    <row r="10" spans="1:16" ht="39.75" customHeight="1">
      <c r="A10" s="14">
        <v>3</v>
      </c>
      <c r="B10" s="13" t="s">
        <v>39</v>
      </c>
      <c r="C10" s="10" t="s">
        <v>37</v>
      </c>
      <c r="D10" s="21">
        <v>192612.36</v>
      </c>
      <c r="E10" s="21">
        <v>223928.16999999998</v>
      </c>
      <c r="F10" s="21">
        <v>350019.11</v>
      </c>
      <c r="G10" s="21">
        <v>293091.04</v>
      </c>
      <c r="H10" s="21">
        <v>0</v>
      </c>
      <c r="I10" s="21">
        <f t="shared" si="0"/>
        <v>416540.52999999997</v>
      </c>
      <c r="J10" s="21">
        <f t="shared" si="2"/>
        <v>1059650.68</v>
      </c>
      <c r="K10" s="21">
        <f t="shared" si="1"/>
        <v>416540.52999999997</v>
      </c>
      <c r="L10" s="21">
        <f t="shared" si="3"/>
        <v>643110.1499999999</v>
      </c>
      <c r="M10" s="21">
        <f t="shared" si="4"/>
        <v>0</v>
      </c>
      <c r="N10" s="21">
        <f t="shared" si="5"/>
        <v>1059650.68</v>
      </c>
      <c r="O10" s="26"/>
      <c r="P10" s="26"/>
    </row>
    <row r="11" spans="1:16" ht="39.75" customHeight="1">
      <c r="A11" s="14">
        <v>3</v>
      </c>
      <c r="B11" s="13" t="s">
        <v>46</v>
      </c>
      <c r="C11" s="10" t="s">
        <v>37</v>
      </c>
      <c r="D11" s="21">
        <v>8110.35</v>
      </c>
      <c r="E11" s="21">
        <v>9443.1</v>
      </c>
      <c r="F11" s="21">
        <v>0</v>
      </c>
      <c r="G11" s="21">
        <v>0</v>
      </c>
      <c r="H11" s="21">
        <v>0</v>
      </c>
      <c r="I11" s="21">
        <f t="shared" si="0"/>
        <v>17553.45</v>
      </c>
      <c r="J11" s="21">
        <f t="shared" si="2"/>
        <v>17553.45</v>
      </c>
      <c r="K11" s="21">
        <f t="shared" si="1"/>
        <v>17553.45</v>
      </c>
      <c r="L11" s="21">
        <f t="shared" si="3"/>
        <v>0</v>
      </c>
      <c r="M11" s="21">
        <f t="shared" si="4"/>
        <v>0</v>
      </c>
      <c r="N11" s="21">
        <f t="shared" si="5"/>
        <v>17553.45</v>
      </c>
      <c r="O11" s="26"/>
      <c r="P11" s="26"/>
    </row>
    <row r="12" spans="1:15" ht="39.75" customHeight="1">
      <c r="A12" s="14">
        <v>4</v>
      </c>
      <c r="B12" s="13" t="s">
        <v>3</v>
      </c>
      <c r="C12" s="10" t="s">
        <v>35</v>
      </c>
      <c r="D12" s="21">
        <v>98556.36</v>
      </c>
      <c r="E12" s="21">
        <v>114577.29</v>
      </c>
      <c r="F12" s="21">
        <f>347820.39-302082.72</f>
        <v>45737.67000000004</v>
      </c>
      <c r="G12" s="21">
        <v>342089.71</v>
      </c>
      <c r="H12" s="21">
        <v>889.5</v>
      </c>
      <c r="I12" s="21">
        <f t="shared" si="0"/>
        <v>213133.65</v>
      </c>
      <c r="J12" s="21">
        <f t="shared" si="2"/>
        <v>601850.53</v>
      </c>
      <c r="K12" s="21">
        <f t="shared" si="1"/>
        <v>213133.65</v>
      </c>
      <c r="L12" s="21">
        <f t="shared" si="3"/>
        <v>387827.38000000006</v>
      </c>
      <c r="M12" s="21">
        <f t="shared" si="4"/>
        <v>889.5</v>
      </c>
      <c r="N12" s="21">
        <f t="shared" si="5"/>
        <v>601850.53</v>
      </c>
      <c r="O12" s="26"/>
    </row>
    <row r="13" spans="1:15" ht="39.75" customHeight="1">
      <c r="A13" s="14">
        <v>5</v>
      </c>
      <c r="B13" s="34" t="s">
        <v>40</v>
      </c>
      <c r="C13" s="11" t="s">
        <v>41</v>
      </c>
      <c r="D13" s="21">
        <v>50158</v>
      </c>
      <c r="E13" s="21">
        <v>59359.399999999994</v>
      </c>
      <c r="F13" s="21">
        <v>0</v>
      </c>
      <c r="G13" s="21">
        <v>0</v>
      </c>
      <c r="H13" s="21">
        <v>0</v>
      </c>
      <c r="I13" s="21">
        <f t="shared" si="0"/>
        <v>109517.4</v>
      </c>
      <c r="J13" s="21">
        <f t="shared" si="2"/>
        <v>109517.4</v>
      </c>
      <c r="K13" s="21">
        <f t="shared" si="1"/>
        <v>109517.4</v>
      </c>
      <c r="L13" s="21">
        <f t="shared" si="3"/>
        <v>0</v>
      </c>
      <c r="M13" s="21">
        <f t="shared" si="4"/>
        <v>0</v>
      </c>
      <c r="N13" s="21">
        <f t="shared" si="5"/>
        <v>109517.4</v>
      </c>
      <c r="O13" s="26"/>
    </row>
    <row r="14" spans="1:16" ht="39.75" customHeight="1">
      <c r="A14" s="14">
        <v>6</v>
      </c>
      <c r="B14" s="13" t="s">
        <v>4</v>
      </c>
      <c r="C14" s="10" t="s">
        <v>28</v>
      </c>
      <c r="D14" s="21">
        <v>60412.32</v>
      </c>
      <c r="E14" s="21">
        <v>70327.86</v>
      </c>
      <c r="F14" s="21">
        <v>0</v>
      </c>
      <c r="G14" s="21">
        <v>0</v>
      </c>
      <c r="H14" s="21">
        <v>0</v>
      </c>
      <c r="I14" s="21">
        <f t="shared" si="0"/>
        <v>130740.18</v>
      </c>
      <c r="J14" s="21">
        <f t="shared" si="2"/>
        <v>130740.18</v>
      </c>
      <c r="K14" s="21">
        <f t="shared" si="1"/>
        <v>130740.18</v>
      </c>
      <c r="L14" s="21">
        <f t="shared" si="3"/>
        <v>0</v>
      </c>
      <c r="M14" s="21">
        <f t="shared" si="4"/>
        <v>0</v>
      </c>
      <c r="N14" s="21">
        <f t="shared" si="5"/>
        <v>130740.18</v>
      </c>
      <c r="O14" s="26"/>
      <c r="P14" s="26"/>
    </row>
    <row r="15" spans="1:15" ht="39.75" customHeight="1">
      <c r="A15" s="14">
        <v>7</v>
      </c>
      <c r="B15" s="35" t="s">
        <v>18</v>
      </c>
      <c r="C15" s="11" t="s">
        <v>34</v>
      </c>
      <c r="D15" s="21">
        <v>102562.59</v>
      </c>
      <c r="E15" s="21">
        <v>119233.24</v>
      </c>
      <c r="F15" s="21">
        <v>33945.19</v>
      </c>
      <c r="G15" s="21">
        <v>56821.61</v>
      </c>
      <c r="H15" s="21">
        <v>0</v>
      </c>
      <c r="I15" s="21">
        <f t="shared" si="0"/>
        <v>221795.83000000002</v>
      </c>
      <c r="J15" s="21">
        <f t="shared" si="2"/>
        <v>312562.63</v>
      </c>
      <c r="K15" s="21">
        <f t="shared" si="1"/>
        <v>221795.83000000002</v>
      </c>
      <c r="L15" s="21">
        <f t="shared" si="3"/>
        <v>90766.8</v>
      </c>
      <c r="M15" s="21">
        <f t="shared" si="4"/>
        <v>0</v>
      </c>
      <c r="N15" s="21">
        <f t="shared" si="5"/>
        <v>312562.63</v>
      </c>
      <c r="O15" s="26"/>
    </row>
    <row r="16" spans="1:15" ht="57.75" customHeight="1">
      <c r="A16" s="14">
        <v>8</v>
      </c>
      <c r="B16" s="35" t="s">
        <v>50</v>
      </c>
      <c r="C16" s="11" t="s">
        <v>47</v>
      </c>
      <c r="D16" s="21">
        <v>167738.67</v>
      </c>
      <c r="E16" s="21">
        <v>207807.25</v>
      </c>
      <c r="F16" s="21">
        <v>0</v>
      </c>
      <c r="G16" s="21">
        <v>0</v>
      </c>
      <c r="H16" s="21">
        <v>0</v>
      </c>
      <c r="I16" s="21">
        <f t="shared" si="0"/>
        <v>375545.92000000004</v>
      </c>
      <c r="J16" s="21">
        <f t="shared" si="2"/>
        <v>375545.92000000004</v>
      </c>
      <c r="K16" s="21">
        <f t="shared" si="1"/>
        <v>375545.92000000004</v>
      </c>
      <c r="L16" s="21">
        <f t="shared" si="3"/>
        <v>0</v>
      </c>
      <c r="M16" s="21">
        <f t="shared" si="4"/>
        <v>0</v>
      </c>
      <c r="N16" s="21">
        <f t="shared" si="5"/>
        <v>375545.92000000004</v>
      </c>
      <c r="O16" s="26"/>
    </row>
    <row r="17" spans="1:15" ht="48.75" customHeight="1">
      <c r="A17" s="14">
        <v>9</v>
      </c>
      <c r="B17" s="35" t="s">
        <v>49</v>
      </c>
      <c r="C17" s="11" t="s">
        <v>48</v>
      </c>
      <c r="D17" s="21">
        <v>121478</v>
      </c>
      <c r="E17" s="21">
        <v>141230.18</v>
      </c>
      <c r="F17" s="21">
        <v>125716.82</v>
      </c>
      <c r="G17" s="21">
        <v>169169</v>
      </c>
      <c r="H17" s="21">
        <v>0</v>
      </c>
      <c r="I17" s="21">
        <f t="shared" si="0"/>
        <v>262708.18</v>
      </c>
      <c r="J17" s="21">
        <f t="shared" si="2"/>
        <v>557594</v>
      </c>
      <c r="K17" s="21">
        <f t="shared" si="1"/>
        <v>262708.18</v>
      </c>
      <c r="L17" s="21">
        <f t="shared" si="3"/>
        <v>294885.82</v>
      </c>
      <c r="M17" s="21">
        <f t="shared" si="4"/>
        <v>0</v>
      </c>
      <c r="N17" s="21">
        <f t="shared" si="5"/>
        <v>557594</v>
      </c>
      <c r="O17" s="26"/>
    </row>
    <row r="18" spans="1:15" ht="39.75" customHeight="1">
      <c r="A18" s="14">
        <v>10</v>
      </c>
      <c r="B18" s="13" t="s">
        <v>38</v>
      </c>
      <c r="C18" s="10" t="s">
        <v>33</v>
      </c>
      <c r="D18" s="21">
        <v>25023.43</v>
      </c>
      <c r="E18" s="21">
        <v>28509.089999999997</v>
      </c>
      <c r="F18" s="21">
        <v>0</v>
      </c>
      <c r="G18" s="21">
        <v>0</v>
      </c>
      <c r="H18" s="21">
        <v>0</v>
      </c>
      <c r="I18" s="21">
        <f t="shared" si="0"/>
        <v>53532.52</v>
      </c>
      <c r="J18" s="21">
        <f t="shared" si="2"/>
        <v>53532.52</v>
      </c>
      <c r="K18" s="21">
        <f t="shared" si="1"/>
        <v>53532.52</v>
      </c>
      <c r="L18" s="21">
        <f t="shared" si="3"/>
        <v>0</v>
      </c>
      <c r="M18" s="21">
        <f t="shared" si="4"/>
        <v>0</v>
      </c>
      <c r="N18" s="21">
        <f t="shared" si="5"/>
        <v>53532.52</v>
      </c>
      <c r="O18" s="26"/>
    </row>
    <row r="19" spans="1:16" ht="39.75" customHeight="1">
      <c r="A19" s="14">
        <v>11</v>
      </c>
      <c r="B19" s="35" t="s">
        <v>13</v>
      </c>
      <c r="C19" s="11" t="s">
        <v>22</v>
      </c>
      <c r="D19" s="21">
        <v>16459.43</v>
      </c>
      <c r="E19" s="21">
        <v>27895.99</v>
      </c>
      <c r="F19" s="21">
        <v>0</v>
      </c>
      <c r="G19" s="21">
        <v>0</v>
      </c>
      <c r="H19" s="21">
        <v>0</v>
      </c>
      <c r="I19" s="21">
        <f t="shared" si="0"/>
        <v>44355.42</v>
      </c>
      <c r="J19" s="21">
        <f t="shared" si="2"/>
        <v>44355.42</v>
      </c>
      <c r="K19" s="21">
        <f t="shared" si="1"/>
        <v>44355.42</v>
      </c>
      <c r="L19" s="21">
        <f t="shared" si="3"/>
        <v>0</v>
      </c>
      <c r="M19" s="21">
        <f t="shared" si="4"/>
        <v>0</v>
      </c>
      <c r="N19" s="21">
        <f t="shared" si="5"/>
        <v>44355.42</v>
      </c>
      <c r="O19" s="26"/>
      <c r="P19" s="26"/>
    </row>
    <row r="20" spans="1:15" ht="39.75" customHeight="1">
      <c r="A20" s="14">
        <v>12</v>
      </c>
      <c r="B20" s="13" t="s">
        <v>8</v>
      </c>
      <c r="C20" s="10" t="s">
        <v>27</v>
      </c>
      <c r="D20" s="21">
        <v>43536.96</v>
      </c>
      <c r="E20" s="21">
        <v>50646.66</v>
      </c>
      <c r="F20" s="21">
        <v>0</v>
      </c>
      <c r="G20" s="21">
        <v>0</v>
      </c>
      <c r="H20" s="21">
        <v>0</v>
      </c>
      <c r="I20" s="21">
        <f t="shared" si="0"/>
        <v>94183.62</v>
      </c>
      <c r="J20" s="21">
        <f t="shared" si="2"/>
        <v>94183.62</v>
      </c>
      <c r="K20" s="21">
        <f t="shared" si="1"/>
        <v>94183.62</v>
      </c>
      <c r="L20" s="21">
        <f t="shared" si="3"/>
        <v>0</v>
      </c>
      <c r="M20" s="21">
        <f t="shared" si="4"/>
        <v>0</v>
      </c>
      <c r="N20" s="21">
        <f t="shared" si="5"/>
        <v>94183.62</v>
      </c>
      <c r="O20" s="26"/>
    </row>
    <row r="21" spans="1:15" ht="39.75" customHeight="1">
      <c r="A21" s="14">
        <v>13</v>
      </c>
      <c r="B21" s="36" t="s">
        <v>6</v>
      </c>
      <c r="C21" s="10" t="s">
        <v>36</v>
      </c>
      <c r="D21" s="21">
        <v>97319</v>
      </c>
      <c r="E21" s="21">
        <v>113144.37</v>
      </c>
      <c r="F21" s="21">
        <v>24705.63</v>
      </c>
      <c r="G21" s="21">
        <v>19834</v>
      </c>
      <c r="H21" s="21">
        <v>0</v>
      </c>
      <c r="I21" s="21">
        <f t="shared" si="0"/>
        <v>210463.37</v>
      </c>
      <c r="J21" s="21">
        <f t="shared" si="2"/>
        <v>255003</v>
      </c>
      <c r="K21" s="21">
        <f t="shared" si="1"/>
        <v>210463.37</v>
      </c>
      <c r="L21" s="21">
        <f t="shared" si="3"/>
        <v>44539.630000000005</v>
      </c>
      <c r="M21" s="21">
        <f t="shared" si="4"/>
        <v>0</v>
      </c>
      <c r="N21" s="21">
        <f t="shared" si="5"/>
        <v>255003</v>
      </c>
      <c r="O21" s="26"/>
    </row>
    <row r="22" spans="1:15" ht="49.5" customHeight="1">
      <c r="A22" s="14">
        <v>14</v>
      </c>
      <c r="B22" s="13" t="s">
        <v>5</v>
      </c>
      <c r="C22" s="10" t="s">
        <v>32</v>
      </c>
      <c r="D22" s="21">
        <v>27155.55</v>
      </c>
      <c r="E22" s="21">
        <v>34140</v>
      </c>
      <c r="F22" s="21">
        <v>0</v>
      </c>
      <c r="G22" s="21">
        <v>0</v>
      </c>
      <c r="H22" s="21">
        <v>0</v>
      </c>
      <c r="I22" s="21">
        <f t="shared" si="0"/>
        <v>61295.55</v>
      </c>
      <c r="J22" s="21">
        <f t="shared" si="2"/>
        <v>61295.55</v>
      </c>
      <c r="K22" s="21">
        <f t="shared" si="1"/>
        <v>61295.55</v>
      </c>
      <c r="L22" s="21">
        <f t="shared" si="3"/>
        <v>0</v>
      </c>
      <c r="M22" s="21">
        <f t="shared" si="4"/>
        <v>0</v>
      </c>
      <c r="N22" s="21">
        <f t="shared" si="5"/>
        <v>61295.55</v>
      </c>
      <c r="O22" s="26"/>
    </row>
    <row r="23" spans="1:15" ht="39.75" customHeight="1">
      <c r="A23" s="14">
        <v>15</v>
      </c>
      <c r="B23" s="18" t="s">
        <v>14</v>
      </c>
      <c r="C23" s="10" t="s">
        <v>29</v>
      </c>
      <c r="D23" s="21">
        <v>57456.08</v>
      </c>
      <c r="E23" s="21">
        <v>66789.44</v>
      </c>
      <c r="F23" s="21">
        <v>11275.56</v>
      </c>
      <c r="G23" s="21">
        <v>2495.92</v>
      </c>
      <c r="H23" s="21">
        <v>0</v>
      </c>
      <c r="I23" s="21">
        <f t="shared" si="0"/>
        <v>124245.52</v>
      </c>
      <c r="J23" s="21">
        <f t="shared" si="2"/>
        <v>138017.00000000003</v>
      </c>
      <c r="K23" s="21">
        <f t="shared" si="1"/>
        <v>124245.52</v>
      </c>
      <c r="L23" s="21">
        <f t="shared" si="3"/>
        <v>13771.48</v>
      </c>
      <c r="M23" s="21">
        <f t="shared" si="4"/>
        <v>0</v>
      </c>
      <c r="N23" s="21">
        <f t="shared" si="5"/>
        <v>138017</v>
      </c>
      <c r="O23" s="26"/>
    </row>
    <row r="24" spans="1:16" ht="39.75" customHeight="1">
      <c r="A24" s="14">
        <v>16</v>
      </c>
      <c r="B24" s="18" t="s">
        <v>15</v>
      </c>
      <c r="C24" s="16" t="s">
        <v>31</v>
      </c>
      <c r="D24" s="21">
        <v>112026.3</v>
      </c>
      <c r="E24" s="21">
        <v>130235.70000000001</v>
      </c>
      <c r="F24" s="21">
        <v>0</v>
      </c>
      <c r="G24" s="21">
        <v>177100.79</v>
      </c>
      <c r="H24" s="21">
        <v>0</v>
      </c>
      <c r="I24" s="21">
        <f t="shared" si="0"/>
        <v>242262</v>
      </c>
      <c r="J24" s="21">
        <f t="shared" si="2"/>
        <v>419362.79000000004</v>
      </c>
      <c r="K24" s="21">
        <f t="shared" si="1"/>
        <v>242262</v>
      </c>
      <c r="L24" s="21">
        <f t="shared" si="3"/>
        <v>177100.79</v>
      </c>
      <c r="M24" s="21">
        <f t="shared" si="4"/>
        <v>0</v>
      </c>
      <c r="N24" s="21">
        <f t="shared" si="5"/>
        <v>419362.79000000004</v>
      </c>
      <c r="O24" s="26"/>
      <c r="P24" s="26"/>
    </row>
    <row r="25" spans="1:16" ht="39.75" customHeight="1">
      <c r="A25" s="14">
        <v>17</v>
      </c>
      <c r="B25" s="18" t="s">
        <v>51</v>
      </c>
      <c r="C25" s="16" t="s">
        <v>25</v>
      </c>
      <c r="D25" s="21">
        <v>13396.2</v>
      </c>
      <c r="E25" s="21">
        <v>112795.95</v>
      </c>
      <c r="F25" s="21">
        <v>0</v>
      </c>
      <c r="G25" s="21">
        <v>0</v>
      </c>
      <c r="H25" s="21">
        <v>0</v>
      </c>
      <c r="I25" s="21">
        <f t="shared" si="0"/>
        <v>126192.15</v>
      </c>
      <c r="J25" s="21">
        <f t="shared" si="2"/>
        <v>126192.15</v>
      </c>
      <c r="K25" s="21">
        <f t="shared" si="1"/>
        <v>126192.15</v>
      </c>
      <c r="L25" s="21">
        <f t="shared" si="3"/>
        <v>0</v>
      </c>
      <c r="M25" s="21">
        <f t="shared" si="4"/>
        <v>0</v>
      </c>
      <c r="N25" s="21">
        <f t="shared" si="5"/>
        <v>126192.15</v>
      </c>
      <c r="O25" s="26"/>
      <c r="P25" s="26"/>
    </row>
    <row r="26" spans="1:16" ht="39.75" customHeight="1">
      <c r="A26" s="14">
        <v>18</v>
      </c>
      <c r="B26" s="37" t="s">
        <v>12</v>
      </c>
      <c r="C26" s="11" t="s">
        <v>24</v>
      </c>
      <c r="D26" s="21">
        <v>42029.71</v>
      </c>
      <c r="E26" s="21">
        <v>91510.91</v>
      </c>
      <c r="F26" s="21">
        <v>0</v>
      </c>
      <c r="G26" s="21">
        <v>0</v>
      </c>
      <c r="H26" s="21">
        <v>0</v>
      </c>
      <c r="I26" s="21">
        <f t="shared" si="0"/>
        <v>133540.62</v>
      </c>
      <c r="J26" s="21">
        <f t="shared" si="2"/>
        <v>133540.62</v>
      </c>
      <c r="K26" s="21">
        <f t="shared" si="1"/>
        <v>133540.62</v>
      </c>
      <c r="L26" s="21">
        <f t="shared" si="3"/>
        <v>0</v>
      </c>
      <c r="M26" s="21">
        <f t="shared" si="4"/>
        <v>0</v>
      </c>
      <c r="N26" s="21">
        <f t="shared" si="5"/>
        <v>133540.62</v>
      </c>
      <c r="O26" s="26"/>
      <c r="P26" s="26"/>
    </row>
    <row r="27" spans="1:16" ht="39.75" customHeight="1">
      <c r="A27" s="14">
        <v>19</v>
      </c>
      <c r="B27" s="37" t="s">
        <v>11</v>
      </c>
      <c r="C27" s="11" t="s">
        <v>26</v>
      </c>
      <c r="D27" s="21">
        <v>16175.14</v>
      </c>
      <c r="E27" s="21">
        <v>28365.460000000003</v>
      </c>
      <c r="F27" s="21">
        <v>0</v>
      </c>
      <c r="G27" s="21">
        <v>0</v>
      </c>
      <c r="H27" s="21">
        <v>0</v>
      </c>
      <c r="I27" s="21">
        <f t="shared" si="0"/>
        <v>44540.600000000006</v>
      </c>
      <c r="J27" s="21">
        <f t="shared" si="2"/>
        <v>44540.600000000006</v>
      </c>
      <c r="K27" s="21">
        <f t="shared" si="1"/>
        <v>44540.600000000006</v>
      </c>
      <c r="L27" s="21">
        <f t="shared" si="3"/>
        <v>0</v>
      </c>
      <c r="M27" s="21">
        <f t="shared" si="4"/>
        <v>0</v>
      </c>
      <c r="N27" s="21">
        <f t="shared" si="5"/>
        <v>44540.600000000006</v>
      </c>
      <c r="O27" s="26"/>
      <c r="P27" s="26"/>
    </row>
    <row r="28" spans="1:16" ht="39.75" customHeight="1">
      <c r="A28" s="14">
        <v>20</v>
      </c>
      <c r="B28" s="37" t="s">
        <v>9</v>
      </c>
      <c r="C28" s="11" t="s">
        <v>23</v>
      </c>
      <c r="D28" s="21">
        <v>216074.48</v>
      </c>
      <c r="E28" s="21">
        <v>256089.33000000002</v>
      </c>
      <c r="F28" s="21">
        <v>0</v>
      </c>
      <c r="G28" s="21">
        <v>0</v>
      </c>
      <c r="H28" s="21">
        <v>0</v>
      </c>
      <c r="I28" s="21">
        <f t="shared" si="0"/>
        <v>472163.81000000006</v>
      </c>
      <c r="J28" s="21">
        <f t="shared" si="2"/>
        <v>472163.81000000006</v>
      </c>
      <c r="K28" s="21">
        <f t="shared" si="1"/>
        <v>472163.81000000006</v>
      </c>
      <c r="L28" s="21">
        <f t="shared" si="3"/>
        <v>0</v>
      </c>
      <c r="M28" s="21">
        <f t="shared" si="4"/>
        <v>0</v>
      </c>
      <c r="N28" s="21">
        <f t="shared" si="5"/>
        <v>472163.81000000006</v>
      </c>
      <c r="O28" s="26"/>
      <c r="P28" s="26"/>
    </row>
    <row r="29" spans="1:16" ht="39.75" customHeight="1">
      <c r="A29" s="14">
        <v>21</v>
      </c>
      <c r="B29" s="38" t="s">
        <v>10</v>
      </c>
      <c r="C29" s="11" t="s">
        <v>21</v>
      </c>
      <c r="D29" s="21">
        <v>37530.32</v>
      </c>
      <c r="E29" s="21">
        <v>54248.3</v>
      </c>
      <c r="F29" s="21">
        <v>0</v>
      </c>
      <c r="G29" s="21">
        <v>0</v>
      </c>
      <c r="H29" s="21">
        <v>0</v>
      </c>
      <c r="I29" s="21">
        <f t="shared" si="0"/>
        <v>91778.62</v>
      </c>
      <c r="J29" s="21">
        <f t="shared" si="2"/>
        <v>91778.62</v>
      </c>
      <c r="K29" s="21">
        <f t="shared" si="1"/>
        <v>91778.62</v>
      </c>
      <c r="L29" s="21">
        <f t="shared" si="3"/>
        <v>0</v>
      </c>
      <c r="M29" s="21">
        <f t="shared" si="4"/>
        <v>0</v>
      </c>
      <c r="N29" s="21">
        <f t="shared" si="5"/>
        <v>91778.62</v>
      </c>
      <c r="O29" s="26"/>
      <c r="P29" s="26"/>
    </row>
    <row r="30" spans="1:15" ht="39.75" customHeight="1">
      <c r="A30" s="14">
        <v>22</v>
      </c>
      <c r="B30" s="16" t="s">
        <v>42</v>
      </c>
      <c r="C30" s="11" t="s">
        <v>44</v>
      </c>
      <c r="D30" s="21">
        <v>29132.7</v>
      </c>
      <c r="E30" s="21">
        <v>33813.3</v>
      </c>
      <c r="F30" s="21">
        <v>0</v>
      </c>
      <c r="G30" s="21">
        <v>0</v>
      </c>
      <c r="H30" s="21">
        <v>0</v>
      </c>
      <c r="I30" s="21">
        <f t="shared" si="0"/>
        <v>62946</v>
      </c>
      <c r="J30" s="21">
        <f t="shared" si="2"/>
        <v>62946</v>
      </c>
      <c r="K30" s="21">
        <f t="shared" si="1"/>
        <v>62946</v>
      </c>
      <c r="L30" s="21">
        <f t="shared" si="3"/>
        <v>0</v>
      </c>
      <c r="M30" s="21">
        <f t="shared" si="4"/>
        <v>0</v>
      </c>
      <c r="N30" s="21">
        <f t="shared" si="5"/>
        <v>62946</v>
      </c>
      <c r="O30" s="26"/>
    </row>
    <row r="31" spans="1:15" ht="39.75" customHeight="1">
      <c r="A31" s="14">
        <v>23</v>
      </c>
      <c r="B31" s="39" t="s">
        <v>43</v>
      </c>
      <c r="C31" s="11" t="s">
        <v>45</v>
      </c>
      <c r="D31" s="21">
        <v>171344.54</v>
      </c>
      <c r="E31" s="21">
        <v>201740.02</v>
      </c>
      <c r="F31" s="21">
        <v>78352.94</v>
      </c>
      <c r="G31" s="21">
        <v>127761.2</v>
      </c>
      <c r="H31" s="21">
        <v>0</v>
      </c>
      <c r="I31" s="21">
        <f t="shared" si="0"/>
        <v>373084.56</v>
      </c>
      <c r="J31" s="21">
        <f t="shared" si="2"/>
        <v>579198.7</v>
      </c>
      <c r="K31" s="21">
        <f t="shared" si="1"/>
        <v>373084.56</v>
      </c>
      <c r="L31" s="21">
        <f t="shared" si="3"/>
        <v>206114.14</v>
      </c>
      <c r="M31" s="21">
        <f t="shared" si="4"/>
        <v>0</v>
      </c>
      <c r="N31" s="21">
        <f t="shared" si="5"/>
        <v>579198.7</v>
      </c>
      <c r="O31" s="26"/>
    </row>
    <row r="32" spans="1:15" ht="39.75" customHeight="1">
      <c r="A32" s="40">
        <v>24</v>
      </c>
      <c r="B32" s="41" t="s">
        <v>53</v>
      </c>
      <c r="C32" s="11" t="s">
        <v>56</v>
      </c>
      <c r="D32" s="21">
        <v>71163.5</v>
      </c>
      <c r="E32" s="21">
        <v>82722.38</v>
      </c>
      <c r="F32" s="21">
        <v>33314.12</v>
      </c>
      <c r="G32" s="21">
        <v>27805.5</v>
      </c>
      <c r="H32" s="21">
        <v>0</v>
      </c>
      <c r="I32" s="21">
        <f t="shared" si="0"/>
        <v>153885.88</v>
      </c>
      <c r="J32" s="21">
        <f t="shared" si="2"/>
        <v>215005.5</v>
      </c>
      <c r="K32" s="21">
        <f t="shared" si="1"/>
        <v>153885.88</v>
      </c>
      <c r="L32" s="21">
        <f t="shared" si="3"/>
        <v>61119.62</v>
      </c>
      <c r="M32" s="21">
        <f t="shared" si="4"/>
        <v>0</v>
      </c>
      <c r="N32" s="21">
        <f t="shared" si="5"/>
        <v>215005.5</v>
      </c>
      <c r="O32" s="26"/>
    </row>
    <row r="33" spans="1:15" ht="39.75" customHeight="1">
      <c r="A33" s="40">
        <v>25</v>
      </c>
      <c r="B33" s="41" t="s">
        <v>54</v>
      </c>
      <c r="C33" s="11" t="s">
        <v>57</v>
      </c>
      <c r="D33" s="21">
        <v>33754.64</v>
      </c>
      <c r="E33" s="21">
        <v>42050.200000000004</v>
      </c>
      <c r="F33" s="21">
        <v>0</v>
      </c>
      <c r="G33" s="21">
        <v>0</v>
      </c>
      <c r="H33" s="21">
        <v>0</v>
      </c>
      <c r="I33" s="21">
        <f t="shared" si="0"/>
        <v>75804.84</v>
      </c>
      <c r="J33" s="21">
        <f t="shared" si="2"/>
        <v>75804.84</v>
      </c>
      <c r="K33" s="21">
        <f t="shared" si="1"/>
        <v>75804.84</v>
      </c>
      <c r="L33" s="21">
        <f t="shared" si="3"/>
        <v>0</v>
      </c>
      <c r="M33" s="21">
        <f t="shared" si="4"/>
        <v>0</v>
      </c>
      <c r="N33" s="21">
        <f t="shared" si="5"/>
        <v>75804.84</v>
      </c>
      <c r="O33" s="26"/>
    </row>
    <row r="34" spans="1:15" ht="39.75" customHeight="1">
      <c r="A34" s="40">
        <v>26</v>
      </c>
      <c r="B34" s="41" t="s">
        <v>55</v>
      </c>
      <c r="C34" s="11" t="s">
        <v>58</v>
      </c>
      <c r="D34" s="21">
        <v>67348.8</v>
      </c>
      <c r="E34" s="21">
        <v>78290.40000000001</v>
      </c>
      <c r="F34" s="21">
        <v>98843.4</v>
      </c>
      <c r="G34" s="21">
        <v>195732.08</v>
      </c>
      <c r="H34" s="21">
        <v>0</v>
      </c>
      <c r="I34" s="21">
        <f t="shared" si="0"/>
        <v>145639.2</v>
      </c>
      <c r="J34" s="21">
        <f t="shared" si="2"/>
        <v>440214.68</v>
      </c>
      <c r="K34" s="21">
        <f t="shared" si="1"/>
        <v>145639.2</v>
      </c>
      <c r="L34" s="21">
        <f t="shared" si="3"/>
        <v>294575.48</v>
      </c>
      <c r="M34" s="21">
        <f t="shared" si="4"/>
        <v>0</v>
      </c>
      <c r="N34" s="21">
        <f t="shared" si="5"/>
        <v>440214.68</v>
      </c>
      <c r="O34" s="26"/>
    </row>
    <row r="35" spans="1:18" s="25" customFormat="1" ht="41.25" customHeight="1">
      <c r="A35" s="7"/>
      <c r="B35" s="30" t="s">
        <v>2</v>
      </c>
      <c r="C35" s="12"/>
      <c r="D35" s="5">
        <f aca="true" t="shared" si="6" ref="D35:K35">SUM(D6:D34)</f>
        <v>2222181.55</v>
      </c>
      <c r="E35" s="5">
        <f t="shared" si="6"/>
        <v>2780854.999999999</v>
      </c>
      <c r="F35" s="5">
        <f t="shared" si="6"/>
        <v>1185687.5600000003</v>
      </c>
      <c r="G35" s="5">
        <f t="shared" si="6"/>
        <v>1818508.6300000001</v>
      </c>
      <c r="H35" s="5">
        <f t="shared" si="6"/>
        <v>889.5</v>
      </c>
      <c r="I35" s="5">
        <f t="shared" si="6"/>
        <v>5003036.55</v>
      </c>
      <c r="J35" s="5">
        <f t="shared" si="6"/>
        <v>8008122.24</v>
      </c>
      <c r="K35" s="5">
        <f t="shared" si="6"/>
        <v>5003036.55</v>
      </c>
      <c r="L35" s="5">
        <f>SUM(L6:L34)</f>
        <v>3004196.19</v>
      </c>
      <c r="M35" s="5">
        <f>SUM(M6:M34)</f>
        <v>889.5</v>
      </c>
      <c r="N35" s="5">
        <f>SUM(N6:N34)</f>
        <v>8008122.24</v>
      </c>
      <c r="O35" s="29"/>
      <c r="P35" s="29"/>
      <c r="Q35" s="26"/>
      <c r="R35" s="26"/>
    </row>
    <row r="36" spans="1:18" s="25" customFormat="1" ht="41.25" customHeight="1">
      <c r="A36" s="44"/>
      <c r="B36" s="45"/>
      <c r="C36" s="45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29"/>
      <c r="P36" s="29"/>
      <c r="Q36" s="26"/>
      <c r="R36" s="26"/>
    </row>
    <row r="37" spans="2:13" ht="30" customHeight="1">
      <c r="B37" s="9" t="s">
        <v>17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4" s="25" customFormat="1" ht="90" customHeight="1">
      <c r="A38" s="8" t="s">
        <v>0</v>
      </c>
      <c r="B38" s="4" t="s">
        <v>1</v>
      </c>
      <c r="C38" s="17" t="s">
        <v>20</v>
      </c>
      <c r="D38" s="24" t="s">
        <v>68</v>
      </c>
      <c r="E38" s="24" t="s">
        <v>69</v>
      </c>
      <c r="F38" s="42" t="s">
        <v>66</v>
      </c>
      <c r="G38" s="42" t="s">
        <v>70</v>
      </c>
      <c r="H38" s="42" t="s">
        <v>71</v>
      </c>
      <c r="I38" s="24" t="s">
        <v>62</v>
      </c>
      <c r="J38" s="24" t="s">
        <v>72</v>
      </c>
      <c r="K38" s="24" t="s">
        <v>63</v>
      </c>
      <c r="L38" s="24" t="s">
        <v>67</v>
      </c>
      <c r="M38" s="24" t="s">
        <v>73</v>
      </c>
      <c r="N38" s="24" t="s">
        <v>74</v>
      </c>
    </row>
    <row r="39" spans="1:16" ht="40.5" customHeight="1">
      <c r="A39" s="32">
        <v>1</v>
      </c>
      <c r="B39" s="33" t="s">
        <v>16</v>
      </c>
      <c r="C39" s="11" t="s">
        <v>25</v>
      </c>
      <c r="D39" s="21">
        <v>38784</v>
      </c>
      <c r="E39" s="21">
        <v>63024</v>
      </c>
      <c r="F39" s="21">
        <v>0</v>
      </c>
      <c r="G39" s="21">
        <v>0</v>
      </c>
      <c r="H39" s="21">
        <v>0</v>
      </c>
      <c r="I39" s="21">
        <f>E39+D39</f>
        <v>101808</v>
      </c>
      <c r="J39" s="21">
        <f>I39+F39+G39+H39</f>
        <v>101808</v>
      </c>
      <c r="K39" s="21">
        <f>I39</f>
        <v>101808</v>
      </c>
      <c r="L39" s="21">
        <f>F39+G39</f>
        <v>0</v>
      </c>
      <c r="M39" s="21">
        <f>H39</f>
        <v>0</v>
      </c>
      <c r="N39" s="21">
        <f>K39+L39+M39</f>
        <v>101808</v>
      </c>
      <c r="P39" s="26"/>
    </row>
    <row r="40" spans="1:18" s="25" customFormat="1" ht="42.75" customHeight="1">
      <c r="A40" s="27"/>
      <c r="B40" s="1" t="s">
        <v>2</v>
      </c>
      <c r="C40" s="12"/>
      <c r="D40" s="5">
        <f aca="true" t="shared" si="7" ref="D40:N40">D39</f>
        <v>38784</v>
      </c>
      <c r="E40" s="5">
        <f t="shared" si="7"/>
        <v>63024</v>
      </c>
      <c r="F40" s="5">
        <f t="shared" si="7"/>
        <v>0</v>
      </c>
      <c r="G40" s="5">
        <f t="shared" si="7"/>
        <v>0</v>
      </c>
      <c r="H40" s="5">
        <f t="shared" si="7"/>
        <v>0</v>
      </c>
      <c r="I40" s="5">
        <f t="shared" si="7"/>
        <v>101808</v>
      </c>
      <c r="J40" s="5">
        <f t="shared" si="7"/>
        <v>101808</v>
      </c>
      <c r="K40" s="5">
        <f t="shared" si="7"/>
        <v>101808</v>
      </c>
      <c r="L40" s="5">
        <f t="shared" si="7"/>
        <v>0</v>
      </c>
      <c r="M40" s="5">
        <f t="shared" si="7"/>
        <v>0</v>
      </c>
      <c r="N40" s="5">
        <f t="shared" si="7"/>
        <v>101808</v>
      </c>
      <c r="O40" s="29"/>
      <c r="P40" s="26"/>
      <c r="Q40" s="15"/>
      <c r="R40" s="15"/>
    </row>
    <row r="41" spans="2:13" ht="26.2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7" r:id="rId1"/>
  <headerFooter alignWithMargins="0">
    <oddFooter>&amp;CPage &amp;P of &amp;N</oddFooter>
  </headerFooter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2024-02-27T09:12:53Z</cp:lastPrinted>
  <dcterms:created xsi:type="dcterms:W3CDTF">2008-07-09T17:17:44Z</dcterms:created>
  <dcterms:modified xsi:type="dcterms:W3CDTF">2024-04-03T06:14:30Z</dcterms:modified>
  <cp:category/>
  <cp:version/>
  <cp:contentType/>
  <cp:contentStatus/>
</cp:coreProperties>
</file>